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附3表" sheetId="1" r:id="rId1"/>
  </sheets>
  <definedNames>
    <definedName name="_xlnm.Print_Area" localSheetId="0">附3表!$A$1:$K$35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<sst xmlns="http://schemas.openxmlformats.org/spreadsheetml/2006/main" count="96" uniqueCount="67">
  <si>
    <t>附1：</t>
  </si>
  <si>
    <t>2023年度崇阳县自然资源和规划局部门整体绩效自评表</t>
  </si>
  <si>
    <t xml:space="preserve"> </t>
  </si>
  <si>
    <t xml:space="preserve">单位名称：                                 </t>
  </si>
  <si>
    <t>崇阳县自然资源和规划局</t>
  </si>
  <si>
    <t>填报日期：2024年3月10日</t>
  </si>
  <si>
    <t>单位名称</t>
  </si>
  <si>
    <t xml:space="preserve">崇阳县自然资源和规划局                            </t>
  </si>
  <si>
    <t>基本支出总额</t>
  </si>
  <si>
    <t>项目支出总额</t>
  </si>
  <si>
    <t>预算执行情况（万元）  （20分）</t>
  </si>
  <si>
    <t>部门整体支出总额</t>
  </si>
  <si>
    <t>预算数（A）</t>
  </si>
  <si>
    <t>执行数（B）</t>
  </si>
  <si>
    <t>执行率（B/A）</t>
  </si>
  <si>
    <t>得分（20分*执行率）</t>
  </si>
  <si>
    <t>年度绩效目标1（30分）</t>
  </si>
  <si>
    <t>全力保障县域发展用地 ,严格落实耕地保护制度 ,强化实施城乡建设用地“增减挂钩”项目。</t>
  </si>
  <si>
    <t>年度   绩效   指标</t>
  </si>
  <si>
    <t>一级指标</t>
  </si>
  <si>
    <t>二级指标</t>
  </si>
  <si>
    <t>三级指标</t>
  </si>
  <si>
    <t>年初目标值（A）</t>
  </si>
  <si>
    <t>实际完成值（B）</t>
  </si>
  <si>
    <t>分值</t>
  </si>
  <si>
    <t>得分</t>
  </si>
  <si>
    <t>产出指标</t>
  </si>
  <si>
    <t>数量指标</t>
  </si>
  <si>
    <t>完成土地增减挂钩面积(亩)</t>
  </si>
  <si>
    <t>实施国土综合整治和“增
减挂钩”项目数量（个）</t>
  </si>
  <si>
    <t>储备土地出库面积（亩）</t>
  </si>
  <si>
    <t>收储国有土地面积（亩）</t>
  </si>
  <si>
    <t>效益指标</t>
  </si>
  <si>
    <t>可持续影响</t>
  </si>
  <si>
    <t>改良土壤耕作层状况，提
高了土地质量</t>
  </si>
  <si>
    <t>提高</t>
  </si>
  <si>
    <t>社会效益指标</t>
  </si>
  <si>
    <t>耕地保护红线不突破，确
保国家粮食安全</t>
  </si>
  <si>
    <t>确保</t>
  </si>
  <si>
    <t>年度绩效目标2（50分）</t>
  </si>
  <si>
    <t>积极开展县域国土空间规划编制工作,做好矿政管理、生态修复和地灾防治工作,
强化自然资源和规划执法监察工作；完成不动产登记工作。</t>
  </si>
  <si>
    <t>实施生态修复综合整治项目数量（个）</t>
  </si>
  <si>
    <t>生态修复综合整治项目面积（亩）</t>
  </si>
  <si>
    <t>国土空间规划编制数量（个）</t>
  </si>
  <si>
    <t>国土空间规划编制涉及面积（亩）</t>
  </si>
  <si>
    <t>295.2万亩</t>
  </si>
  <si>
    <t>国土空间规划编制涉及乡村数量（个）</t>
  </si>
  <si>
    <t>国土空间规划编制覆盖率（县辖行事区域）</t>
  </si>
  <si>
    <t>地质灾害隐患点排查数量（处）</t>
  </si>
  <si>
    <t>高陡边坡隐患点排查数量</t>
  </si>
  <si>
    <t>完成不动产登记申请件数</t>
  </si>
  <si>
    <t>完成不动产权属调查宗数</t>
  </si>
  <si>
    <t>生态环境效益指标</t>
  </si>
  <si>
    <t>有效保护生态环境</t>
  </si>
  <si>
    <t>有效保护</t>
  </si>
  <si>
    <t>有效地促进了土地资源的
合理利用</t>
  </si>
  <si>
    <t>有效促进</t>
  </si>
  <si>
    <t>满意度指标</t>
  </si>
  <si>
    <t>服务对象满意度
指标</t>
  </si>
  <si>
    <t>社会群众满意度</t>
  </si>
  <si>
    <t>90%以上</t>
  </si>
  <si>
    <t>总分</t>
  </si>
  <si>
    <t>偏差大或目标未完成原因分析</t>
  </si>
  <si>
    <t>1、本部门在2023年度绩效考核中，考核得分93.86分，整体考核情况良好，基本完成年初目标，但亦有少量指标未100%完成。
2、在绩效评价过程中，发现个别评价指标年初目标值设定过高，实际完成值远低于目标值；同时，部分指标沿用上一年度年初目标值，缺乏现实性和准确性。</t>
  </si>
  <si>
    <t>改进措施及结果应用方案</t>
  </si>
  <si>
    <t>（1）强化预算执行，提高预算完成率。严格按项目和进度执行预算，合理安排资金支出，增强预算执行的规范性和严肃性；完善项目责任制，业务股室为项目实施责任单位，应加强与财务部门的沟通协调和项目实施，定期做好预算执行分析，及时了解预算执行差异，合理调整、纠正预算执行偏差，加快预算的执行进度，减少存量资金，切实提高预算完成率及资金使用效益。
（2）在制定下一年《部门整体绩效目标申报表》时，除结合上一年绩效目标完成情况外，各股室更要合理的结合实际，确定本年度申报指标和目标值，以确保申报数据的准确性和现实性。
（3）进一步加强内部管理制度，提高管理效能，确保工作更好的开展。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</si>
  <si>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80-100%（含80%）、50-80%（含50%）、0-50%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</si>
</sst>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justify" vertical="center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view="pageBreakPreview" zoomScale="85" zoomScaleNormal="85" workbookViewId="0">
      <selection activeCell="K19" sqref="K19:K28"/>
    </sheetView>
  </sheetViews>
  <sheetFormatPr defaultColWidth="9" defaultRowHeight="13.5"/>
  <cols>
    <col min="1" max="1" width="9" style="2"/>
    <col min="2" max="2" width="4.88333333333333" style="2" customWidth="1"/>
    <col min="3" max="3" width="10.5833333333333" style="1" customWidth="1"/>
    <col min="4" max="4" width="13.5333333333333" style="1" customWidth="1"/>
    <col min="5" max="5" width="7" style="1" customWidth="1"/>
    <col min="6" max="6" width="8.63333333333333" style="1" customWidth="1"/>
    <col min="7" max="7" width="25" style="1" customWidth="1"/>
    <col min="8" max="9" width="11.7666666666667" style="1" customWidth="1"/>
    <col min="10" max="10" width="9.85" style="1" customWidth="1"/>
    <col min="11" max="11" width="9.85" style="2" customWidth="1"/>
    <col min="12" max="12" width="8.25" style="3" customWidth="1"/>
    <col min="13" max="16384" width="9" style="2"/>
  </cols>
  <sheetData>
    <row r="1" ht="18.75" spans="1:1">
      <c r="A1" s="4" t="s">
        <v>0</v>
      </c>
    </row>
    <row r="2" ht="31" customHeight="1" spans="1:11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5"/>
    </row>
    <row r="3" ht="19" customHeight="1" spans="1:1">
      <c r="A3" s="7" t="s">
        <v>2</v>
      </c>
    </row>
    <row r="4" ht="27" customHeight="1" spans="1:11">
      <c r="A4" s="8" t="s">
        <v>3</v>
      </c>
      <c r="B4" s="9"/>
      <c r="C4" s="10" t="s">
        <v>4</v>
      </c>
      <c r="D4" s="10"/>
      <c r="E4" s="10"/>
      <c r="F4" s="10"/>
      <c r="G4" s="10"/>
      <c r="H4" s="11" t="s">
        <v>5</v>
      </c>
      <c r="I4" s="11"/>
      <c r="J4" s="11"/>
      <c r="K4" s="28"/>
    </row>
    <row r="5" ht="31" customHeight="1" spans="1:11">
      <c r="A5" s="12" t="s">
        <v>6</v>
      </c>
      <c r="B5" s="12"/>
      <c r="C5" s="13" t="s">
        <v>7</v>
      </c>
      <c r="D5" s="13"/>
      <c r="E5" s="13"/>
      <c r="F5" s="13"/>
      <c r="G5" s="13"/>
      <c r="H5" s="13"/>
      <c r="I5" s="13"/>
      <c r="J5" s="13"/>
      <c r="K5" s="12"/>
    </row>
    <row r="6" s="1" customFormat="1" ht="31" customHeight="1" spans="1:12">
      <c r="A6" s="13" t="s">
        <v>8</v>
      </c>
      <c r="B6" s="13"/>
      <c r="C6" s="14">
        <v>4402.448543</v>
      </c>
      <c r="D6" s="14"/>
      <c r="E6" s="14"/>
      <c r="F6" s="13" t="s">
        <v>9</v>
      </c>
      <c r="G6" s="13"/>
      <c r="H6" s="15"/>
      <c r="I6" s="29">
        <v>6388.142161</v>
      </c>
      <c r="J6" s="29"/>
      <c r="K6" s="29"/>
      <c r="L6" s="30"/>
    </row>
    <row r="7" ht="31" customHeight="1" spans="1:11">
      <c r="A7" s="12" t="s">
        <v>10</v>
      </c>
      <c r="B7" s="12"/>
      <c r="C7" s="15" t="s">
        <v>11</v>
      </c>
      <c r="D7" s="13" t="s">
        <v>12</v>
      </c>
      <c r="E7" s="13" t="s">
        <v>13</v>
      </c>
      <c r="F7" s="13"/>
      <c r="G7" s="16" t="s">
        <v>14</v>
      </c>
      <c r="H7" s="13" t="s">
        <v>15</v>
      </c>
      <c r="I7" s="13"/>
      <c r="J7" s="13"/>
      <c r="K7" s="12"/>
    </row>
    <row r="8" ht="31" customHeight="1" spans="1:12">
      <c r="A8" s="12"/>
      <c r="B8" s="12"/>
      <c r="C8" s="17"/>
      <c r="D8" s="14">
        <v>10795.201651</v>
      </c>
      <c r="E8" s="14">
        <v>10790.590704</v>
      </c>
      <c r="F8" s="14"/>
      <c r="G8" s="18">
        <f>E8/D8</f>
        <v>0.999572870693011</v>
      </c>
      <c r="H8" s="19">
        <f>L8*G8</f>
        <v>19.9914574138602</v>
      </c>
      <c r="I8" s="19"/>
      <c r="J8" s="19"/>
      <c r="K8" s="23"/>
      <c r="L8" s="3">
        <v>20</v>
      </c>
    </row>
    <row r="9" s="1" customFormat="1" ht="38" customHeight="1" spans="1:12">
      <c r="A9" s="13" t="s">
        <v>16</v>
      </c>
      <c r="B9" s="13"/>
      <c r="C9" s="13" t="s">
        <v>17</v>
      </c>
      <c r="D9" s="13"/>
      <c r="E9" s="13"/>
      <c r="F9" s="13"/>
      <c r="G9" s="13"/>
      <c r="H9" s="13"/>
      <c r="I9" s="13"/>
      <c r="J9" s="13"/>
      <c r="K9" s="13"/>
      <c r="L9" s="30"/>
    </row>
    <row r="10" s="1" customFormat="1" ht="36" customHeight="1" spans="1:12">
      <c r="A10" s="13" t="s">
        <v>18</v>
      </c>
      <c r="B10" s="13" t="s">
        <v>19</v>
      </c>
      <c r="C10" s="13" t="s">
        <v>20</v>
      </c>
      <c r="D10" s="13" t="s">
        <v>21</v>
      </c>
      <c r="E10" s="13"/>
      <c r="F10" s="13"/>
      <c r="G10" s="13" t="s">
        <v>22</v>
      </c>
      <c r="H10" s="13" t="s">
        <v>23</v>
      </c>
      <c r="I10" s="13"/>
      <c r="J10" s="13" t="s">
        <v>24</v>
      </c>
      <c r="K10" s="13" t="s">
        <v>25</v>
      </c>
      <c r="L10" s="30"/>
    </row>
    <row r="11" s="1" customFormat="1" ht="35" customHeight="1" spans="1:12">
      <c r="A11" s="13"/>
      <c r="B11" s="13" t="s">
        <v>26</v>
      </c>
      <c r="C11" s="20" t="s">
        <v>27</v>
      </c>
      <c r="D11" s="13" t="s">
        <v>28</v>
      </c>
      <c r="E11" s="13"/>
      <c r="F11" s="13"/>
      <c r="G11" s="13">
        <v>1000</v>
      </c>
      <c r="H11" s="13">
        <v>859.17</v>
      </c>
      <c r="I11" s="13"/>
      <c r="J11" s="19">
        <v>4</v>
      </c>
      <c r="K11" s="19">
        <f t="shared" ref="K11:K14" si="0">H11/G11*L11</f>
        <v>3.43668</v>
      </c>
      <c r="L11" s="30">
        <v>4</v>
      </c>
    </row>
    <row r="12" s="1" customFormat="1" ht="35" customHeight="1" spans="1:12">
      <c r="A12" s="13"/>
      <c r="B12" s="13"/>
      <c r="C12" s="21" t="s">
        <v>27</v>
      </c>
      <c r="D12" s="13" t="s">
        <v>29</v>
      </c>
      <c r="E12" s="13"/>
      <c r="F12" s="13"/>
      <c r="G12" s="13">
        <v>2</v>
      </c>
      <c r="H12" s="13">
        <v>7</v>
      </c>
      <c r="I12" s="13"/>
      <c r="J12" s="19">
        <v>4</v>
      </c>
      <c r="K12" s="19">
        <v>4</v>
      </c>
      <c r="L12" s="30">
        <v>4</v>
      </c>
    </row>
    <row r="13" s="1" customFormat="1" ht="35" customHeight="1" spans="1:12">
      <c r="A13" s="13"/>
      <c r="B13" s="13"/>
      <c r="C13" s="21" t="s">
        <v>27</v>
      </c>
      <c r="D13" s="13" t="s">
        <v>30</v>
      </c>
      <c r="E13" s="13"/>
      <c r="F13" s="13"/>
      <c r="G13" s="13">
        <v>500</v>
      </c>
      <c r="H13" s="13">
        <v>489.53</v>
      </c>
      <c r="I13" s="13"/>
      <c r="J13" s="19">
        <v>3</v>
      </c>
      <c r="K13" s="19">
        <f t="shared" si="0"/>
        <v>2.93718</v>
      </c>
      <c r="L13" s="30">
        <v>3</v>
      </c>
    </row>
    <row r="14" s="1" customFormat="1" ht="35" customHeight="1" spans="1:12">
      <c r="A14" s="13"/>
      <c r="B14" s="13"/>
      <c r="C14" s="21" t="s">
        <v>27</v>
      </c>
      <c r="D14" s="13" t="s">
        <v>31</v>
      </c>
      <c r="E14" s="13"/>
      <c r="F14" s="13"/>
      <c r="G14" s="13">
        <v>800</v>
      </c>
      <c r="H14" s="13">
        <v>487.36</v>
      </c>
      <c r="I14" s="13"/>
      <c r="J14" s="19">
        <v>3</v>
      </c>
      <c r="K14" s="19">
        <f t="shared" si="0"/>
        <v>1.8276</v>
      </c>
      <c r="L14" s="30">
        <v>3</v>
      </c>
    </row>
    <row r="15" s="1" customFormat="1" ht="35" customHeight="1" spans="1:12">
      <c r="A15" s="13"/>
      <c r="B15" s="13" t="s">
        <v>32</v>
      </c>
      <c r="C15" s="13" t="s">
        <v>33</v>
      </c>
      <c r="D15" s="13" t="s">
        <v>34</v>
      </c>
      <c r="E15" s="13"/>
      <c r="F15" s="13"/>
      <c r="G15" s="13" t="s">
        <v>35</v>
      </c>
      <c r="H15" s="13" t="s">
        <v>35</v>
      </c>
      <c r="I15" s="13"/>
      <c r="J15" s="19">
        <v>8</v>
      </c>
      <c r="K15" s="19">
        <v>8</v>
      </c>
      <c r="L15" s="30">
        <v>8</v>
      </c>
    </row>
    <row r="16" s="1" customFormat="1" ht="35" customHeight="1" spans="1:12">
      <c r="A16" s="13"/>
      <c r="B16" s="13"/>
      <c r="C16" s="13" t="s">
        <v>36</v>
      </c>
      <c r="D16" s="13" t="s">
        <v>37</v>
      </c>
      <c r="E16" s="13"/>
      <c r="F16" s="13"/>
      <c r="G16" s="13" t="s">
        <v>38</v>
      </c>
      <c r="H16" s="13" t="s">
        <v>38</v>
      </c>
      <c r="I16" s="13"/>
      <c r="J16" s="19">
        <v>8</v>
      </c>
      <c r="K16" s="19">
        <v>8</v>
      </c>
      <c r="L16" s="30">
        <v>8</v>
      </c>
    </row>
    <row r="17" ht="35" customHeight="1" spans="1:11">
      <c r="A17" s="12" t="s">
        <v>39</v>
      </c>
      <c r="B17" s="12"/>
      <c r="C17" s="13" t="s">
        <v>40</v>
      </c>
      <c r="D17" s="13"/>
      <c r="E17" s="13"/>
      <c r="F17" s="13"/>
      <c r="G17" s="13"/>
      <c r="H17" s="13"/>
      <c r="I17" s="13"/>
      <c r="J17" s="13"/>
      <c r="K17" s="13"/>
    </row>
    <row r="18" ht="35" customHeight="1" spans="1:11">
      <c r="A18" s="12" t="s">
        <v>18</v>
      </c>
      <c r="B18" s="12" t="s">
        <v>19</v>
      </c>
      <c r="C18" s="13" t="s">
        <v>20</v>
      </c>
      <c r="D18" s="13" t="s">
        <v>21</v>
      </c>
      <c r="E18" s="13"/>
      <c r="F18" s="13"/>
      <c r="G18" s="13" t="s">
        <v>22</v>
      </c>
      <c r="H18" s="13" t="s">
        <v>23</v>
      </c>
      <c r="I18" s="13"/>
      <c r="J18" s="13" t="s">
        <v>24</v>
      </c>
      <c r="K18" s="13" t="s">
        <v>25</v>
      </c>
    </row>
    <row r="19" s="1" customFormat="1" ht="35" customHeight="1" spans="1:12">
      <c r="A19" s="13"/>
      <c r="B19" s="13" t="s">
        <v>26</v>
      </c>
      <c r="C19" s="13" t="s">
        <v>27</v>
      </c>
      <c r="D19" s="13" t="s">
        <v>41</v>
      </c>
      <c r="E19" s="13"/>
      <c r="F19" s="13"/>
      <c r="G19" s="13">
        <v>1</v>
      </c>
      <c r="H19" s="13">
        <v>3</v>
      </c>
      <c r="I19" s="13"/>
      <c r="J19" s="19">
        <v>3</v>
      </c>
      <c r="K19" s="19">
        <v>3</v>
      </c>
      <c r="L19" s="30">
        <v>3</v>
      </c>
    </row>
    <row r="20" ht="35" customHeight="1" spans="1:13">
      <c r="A20" s="12"/>
      <c r="B20" s="12"/>
      <c r="C20" s="13" t="s">
        <v>27</v>
      </c>
      <c r="D20" s="13" t="s">
        <v>42</v>
      </c>
      <c r="E20" s="13"/>
      <c r="F20" s="13"/>
      <c r="G20" s="13">
        <v>1093</v>
      </c>
      <c r="H20" s="13">
        <v>424.35</v>
      </c>
      <c r="I20" s="13"/>
      <c r="J20" s="19">
        <v>3</v>
      </c>
      <c r="K20" s="19">
        <f>H20/G20*L20</f>
        <v>1.16473010064044</v>
      </c>
      <c r="L20" s="3">
        <v>3</v>
      </c>
      <c r="M20" s="1"/>
    </row>
    <row r="21" ht="35" customHeight="1" spans="1:13">
      <c r="A21" s="12"/>
      <c r="B21" s="12"/>
      <c r="C21" s="13" t="s">
        <v>27</v>
      </c>
      <c r="D21" s="13" t="s">
        <v>43</v>
      </c>
      <c r="E21" s="13"/>
      <c r="F21" s="13"/>
      <c r="G21" s="13">
        <v>1</v>
      </c>
      <c r="H21" s="13">
        <v>1</v>
      </c>
      <c r="I21" s="13"/>
      <c r="J21" s="19">
        <v>2</v>
      </c>
      <c r="K21" s="19">
        <f>H21/G21*L21</f>
        <v>2</v>
      </c>
      <c r="L21" s="30">
        <v>2</v>
      </c>
      <c r="M21" s="1"/>
    </row>
    <row r="22" ht="35" customHeight="1" spans="1:13">
      <c r="A22" s="12"/>
      <c r="B22" s="12"/>
      <c r="C22" s="13" t="s">
        <v>27</v>
      </c>
      <c r="D22" s="13" t="s">
        <v>44</v>
      </c>
      <c r="E22" s="13"/>
      <c r="F22" s="13"/>
      <c r="G22" s="13" t="s">
        <v>45</v>
      </c>
      <c r="H22" s="13" t="s">
        <v>45</v>
      </c>
      <c r="I22" s="13"/>
      <c r="J22" s="19">
        <v>2</v>
      </c>
      <c r="K22" s="19">
        <v>2</v>
      </c>
      <c r="L22" s="30">
        <v>2</v>
      </c>
      <c r="M22" s="1"/>
    </row>
    <row r="23" ht="35" customHeight="1" spans="1:13">
      <c r="A23" s="12"/>
      <c r="B23" s="12"/>
      <c r="C23" s="13" t="s">
        <v>27</v>
      </c>
      <c r="D23" s="13" t="s">
        <v>46</v>
      </c>
      <c r="E23" s="13"/>
      <c r="F23" s="13"/>
      <c r="G23" s="13">
        <v>53</v>
      </c>
      <c r="H23" s="13">
        <v>108</v>
      </c>
      <c r="I23" s="13"/>
      <c r="J23" s="19">
        <v>2</v>
      </c>
      <c r="K23" s="19">
        <v>2</v>
      </c>
      <c r="L23" s="30">
        <v>2</v>
      </c>
      <c r="M23" s="1"/>
    </row>
    <row r="24" ht="35" customHeight="1" spans="1:13">
      <c r="A24" s="12"/>
      <c r="B24" s="12"/>
      <c r="C24" s="13" t="s">
        <v>27</v>
      </c>
      <c r="D24" s="13" t="s">
        <v>47</v>
      </c>
      <c r="E24" s="13"/>
      <c r="F24" s="13"/>
      <c r="G24" s="22">
        <v>1</v>
      </c>
      <c r="H24" s="18">
        <v>1</v>
      </c>
      <c r="I24" s="18"/>
      <c r="J24" s="19">
        <v>2</v>
      </c>
      <c r="K24" s="19">
        <f t="shared" ref="K24:K28" si="1">H24/G24*L24</f>
        <v>2</v>
      </c>
      <c r="L24" s="30">
        <v>2</v>
      </c>
      <c r="M24" s="1"/>
    </row>
    <row r="25" ht="35" customHeight="1" spans="1:13">
      <c r="A25" s="12"/>
      <c r="B25" s="12"/>
      <c r="C25" s="13" t="s">
        <v>27</v>
      </c>
      <c r="D25" s="13" t="s">
        <v>48</v>
      </c>
      <c r="E25" s="13"/>
      <c r="F25" s="13"/>
      <c r="G25" s="13">
        <v>79</v>
      </c>
      <c r="H25" s="13">
        <v>69</v>
      </c>
      <c r="I25" s="13"/>
      <c r="J25" s="19">
        <v>3</v>
      </c>
      <c r="K25" s="19">
        <f t="shared" si="1"/>
        <v>2.62025316455696</v>
      </c>
      <c r="L25" s="30">
        <v>3</v>
      </c>
      <c r="M25" s="1"/>
    </row>
    <row r="26" ht="35" customHeight="1" spans="1:13">
      <c r="A26" s="12"/>
      <c r="B26" s="12"/>
      <c r="C26" s="13" t="s">
        <v>27</v>
      </c>
      <c r="D26" s="13" t="s">
        <v>49</v>
      </c>
      <c r="E26" s="13"/>
      <c r="F26" s="13"/>
      <c r="G26" s="13">
        <v>32</v>
      </c>
      <c r="H26" s="13">
        <f>49+16</f>
        <v>65</v>
      </c>
      <c r="I26" s="13"/>
      <c r="J26" s="19">
        <v>3</v>
      </c>
      <c r="K26" s="19">
        <v>3</v>
      </c>
      <c r="L26" s="30">
        <v>3</v>
      </c>
      <c r="M26" s="1"/>
    </row>
    <row r="27" ht="35" customHeight="1" spans="1:13">
      <c r="A27" s="12"/>
      <c r="B27" s="12"/>
      <c r="C27" s="13" t="s">
        <v>27</v>
      </c>
      <c r="D27" s="13" t="s">
        <v>50</v>
      </c>
      <c r="E27" s="13"/>
      <c r="F27" s="13"/>
      <c r="G27" s="13">
        <v>9900</v>
      </c>
      <c r="H27" s="13">
        <v>11579</v>
      </c>
      <c r="I27" s="13"/>
      <c r="J27" s="19">
        <v>3</v>
      </c>
      <c r="K27" s="19">
        <v>3</v>
      </c>
      <c r="L27" s="30">
        <v>3</v>
      </c>
      <c r="M27" s="1"/>
    </row>
    <row r="28" ht="35" customHeight="1" spans="1:13">
      <c r="A28" s="12"/>
      <c r="B28" s="12"/>
      <c r="C28" s="13" t="s">
        <v>27</v>
      </c>
      <c r="D28" s="13" t="s">
        <v>51</v>
      </c>
      <c r="E28" s="13"/>
      <c r="F28" s="13"/>
      <c r="G28" s="13">
        <v>12000</v>
      </c>
      <c r="H28" s="13">
        <v>3521</v>
      </c>
      <c r="I28" s="13"/>
      <c r="J28" s="19">
        <v>3</v>
      </c>
      <c r="K28" s="19">
        <f t="shared" si="1"/>
        <v>0.88025</v>
      </c>
      <c r="L28" s="30">
        <v>3</v>
      </c>
      <c r="M28" s="1"/>
    </row>
    <row r="29" ht="35" customHeight="1" spans="1:13">
      <c r="A29" s="12"/>
      <c r="B29" s="12" t="s">
        <v>32</v>
      </c>
      <c r="C29" s="13" t="s">
        <v>52</v>
      </c>
      <c r="D29" s="13" t="s">
        <v>53</v>
      </c>
      <c r="E29" s="13"/>
      <c r="F29" s="13"/>
      <c r="G29" s="13" t="s">
        <v>54</v>
      </c>
      <c r="H29" s="13" t="s">
        <v>54</v>
      </c>
      <c r="I29" s="13"/>
      <c r="J29" s="19">
        <v>7</v>
      </c>
      <c r="K29" s="23">
        <v>7</v>
      </c>
      <c r="L29" s="3">
        <v>7</v>
      </c>
      <c r="M29" s="1"/>
    </row>
    <row r="30" ht="35" customHeight="1" spans="1:13">
      <c r="A30" s="12"/>
      <c r="B30" s="12"/>
      <c r="C30" s="13" t="s">
        <v>36</v>
      </c>
      <c r="D30" s="13" t="s">
        <v>55</v>
      </c>
      <c r="E30" s="13"/>
      <c r="F30" s="13"/>
      <c r="G30" s="13" t="s">
        <v>56</v>
      </c>
      <c r="H30" s="13" t="s">
        <v>56</v>
      </c>
      <c r="I30" s="13"/>
      <c r="J30" s="19">
        <v>7</v>
      </c>
      <c r="K30" s="23">
        <v>7</v>
      </c>
      <c r="L30" s="3">
        <v>7</v>
      </c>
      <c r="M30" s="1"/>
    </row>
    <row r="31" ht="42.75" spans="1:13">
      <c r="A31" s="12"/>
      <c r="B31" s="12" t="s">
        <v>57</v>
      </c>
      <c r="C31" s="13" t="s">
        <v>58</v>
      </c>
      <c r="D31" s="13" t="s">
        <v>59</v>
      </c>
      <c r="E31" s="13"/>
      <c r="F31" s="13"/>
      <c r="G31" s="22" t="s">
        <v>60</v>
      </c>
      <c r="H31" s="18">
        <v>0.9286</v>
      </c>
      <c r="I31" s="18"/>
      <c r="J31" s="19">
        <v>10</v>
      </c>
      <c r="K31" s="19">
        <v>10</v>
      </c>
      <c r="L31" s="3">
        <v>10</v>
      </c>
      <c r="M31" s="1"/>
    </row>
    <row r="32" ht="35" customHeight="1" spans="1:11">
      <c r="A32" s="12" t="s">
        <v>61</v>
      </c>
      <c r="B32" s="23">
        <f>SUM(K19:K31)+SUM(K11:K16)+H8</f>
        <v>93.8581506790576</v>
      </c>
      <c r="C32" s="19"/>
      <c r="D32" s="19"/>
      <c r="E32" s="19"/>
      <c r="F32" s="19"/>
      <c r="G32" s="19"/>
      <c r="H32" s="19"/>
      <c r="I32" s="19"/>
      <c r="J32" s="19"/>
      <c r="K32" s="23"/>
    </row>
    <row r="33" ht="192" customHeight="1" spans="1:11">
      <c r="A33" s="12" t="s">
        <v>62</v>
      </c>
      <c r="B33" s="12"/>
      <c r="C33" s="24" t="s">
        <v>63</v>
      </c>
      <c r="D33" s="24"/>
      <c r="E33" s="24"/>
      <c r="F33" s="24"/>
      <c r="G33" s="24"/>
      <c r="H33" s="24"/>
      <c r="I33" s="24"/>
      <c r="J33" s="24"/>
      <c r="K33" s="31"/>
    </row>
    <row r="34" ht="192" customHeight="1" spans="1:11">
      <c r="A34" s="12" t="s">
        <v>64</v>
      </c>
      <c r="B34" s="12"/>
      <c r="C34" s="24" t="s">
        <v>65</v>
      </c>
      <c r="D34" s="24"/>
      <c r="E34" s="24"/>
      <c r="F34" s="24"/>
      <c r="G34" s="24"/>
      <c r="H34" s="24"/>
      <c r="I34" s="24"/>
      <c r="J34" s="24"/>
      <c r="K34" s="31"/>
    </row>
    <row r="35" ht="131" customHeight="1" spans="1:11">
      <c r="A35" s="25" t="s">
        <v>66</v>
      </c>
      <c r="B35" s="26"/>
      <c r="C35" s="27"/>
      <c r="D35" s="27"/>
      <c r="E35" s="27"/>
      <c r="F35" s="27"/>
      <c r="G35" s="27"/>
      <c r="H35" s="27"/>
      <c r="I35" s="27"/>
      <c r="J35" s="27"/>
      <c r="K35" s="26"/>
    </row>
  </sheetData>
  <mergeCells count="72">
    <mergeCell ref="A2:K2"/>
    <mergeCell ref="H4:K4"/>
    <mergeCell ref="A5:B5"/>
    <mergeCell ref="C5:K5"/>
    <mergeCell ref="A6:B6"/>
    <mergeCell ref="C6:E6"/>
    <mergeCell ref="F6:H6"/>
    <mergeCell ref="I6:K6"/>
    <mergeCell ref="E7:F7"/>
    <mergeCell ref="H7:K7"/>
    <mergeCell ref="E8:F8"/>
    <mergeCell ref="H8:K8"/>
    <mergeCell ref="A9:B9"/>
    <mergeCell ref="C9:K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D16:F16"/>
    <mergeCell ref="H16:I16"/>
    <mergeCell ref="A17:B17"/>
    <mergeCell ref="C17:K17"/>
    <mergeCell ref="D18:F18"/>
    <mergeCell ref="H18:I18"/>
    <mergeCell ref="D19:F19"/>
    <mergeCell ref="H19:I19"/>
    <mergeCell ref="D20:F20"/>
    <mergeCell ref="H20:I20"/>
    <mergeCell ref="D21:F21"/>
    <mergeCell ref="H21:I21"/>
    <mergeCell ref="D22:F22"/>
    <mergeCell ref="H22:I22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29:F29"/>
    <mergeCell ref="H29:I29"/>
    <mergeCell ref="D30:F30"/>
    <mergeCell ref="H30:I30"/>
    <mergeCell ref="D31:F31"/>
    <mergeCell ref="H31:I31"/>
    <mergeCell ref="B32:K32"/>
    <mergeCell ref="A33:B33"/>
    <mergeCell ref="C33:K33"/>
    <mergeCell ref="A34:B34"/>
    <mergeCell ref="C34:K34"/>
    <mergeCell ref="A35:K35"/>
    <mergeCell ref="A10:A16"/>
    <mergeCell ref="A18:A31"/>
    <mergeCell ref="B11:B14"/>
    <mergeCell ref="B15:B16"/>
    <mergeCell ref="B19:B28"/>
    <mergeCell ref="B29:B30"/>
    <mergeCell ref="C7:C8"/>
    <mergeCell ref="A7:B8"/>
  </mergeCells>
  <printOptions horizontalCentered="1"/>
  <pageMargins left="0.590277777777778" right="0.590277777777778" top="0.751388888888889" bottom="0.751388888888889" header="0.298611111111111" footer="0.298611111111111"/>
  <pageSetup paperSize="9" scale="75" orientation="portrait" horizontalDpi="600"/>
  <headerFooter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附3表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～诶，别说话～</cp:lastModifiedBy>
  <dcterms:created xsi:type="dcterms:W3CDTF">2021-03-24T08:02:00Z</dcterms:created>
  <dcterms:modified xsi:type="dcterms:W3CDTF">2024-04-16T07:58:11Z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8C0222BC2F93447DBBF0ADE5EE3F8581</vt:lpwstr>
  </property>
</Properties>
</file>